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45" yWindow="840" windowWidth="12060" windowHeight="964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30" i="1" l="1"/>
  <c r="I31" i="1"/>
  <c r="I28" i="1"/>
  <c r="I29" i="1"/>
  <c r="I26" i="1"/>
  <c r="I27" i="1"/>
  <c r="I24" i="1"/>
  <c r="I25" i="1"/>
  <c r="I20" i="1"/>
  <c r="I21" i="1"/>
  <c r="I18" i="1"/>
  <c r="I19" i="1"/>
  <c r="I16" i="1"/>
  <c r="I17" i="1"/>
  <c r="I14" i="1"/>
  <c r="I15" i="1"/>
  <c r="I12" i="1"/>
  <c r="I13" i="1"/>
  <c r="I33" i="1"/>
  <c r="J24" i="1" l="1"/>
  <c r="H19" i="1"/>
  <c r="H33" i="1"/>
  <c r="H31" i="1"/>
  <c r="H30" i="1"/>
  <c r="H29" i="1"/>
  <c r="H28" i="1"/>
  <c r="H27" i="1"/>
  <c r="H26" i="1"/>
  <c r="H25" i="1"/>
  <c r="H24" i="1"/>
  <c r="H21" i="1"/>
  <c r="H20" i="1"/>
  <c r="H18" i="1"/>
  <c r="H17" i="1"/>
  <c r="H16" i="1"/>
  <c r="H15" i="1"/>
  <c r="H14" i="1"/>
  <c r="H13" i="1"/>
  <c r="H12" i="1"/>
  <c r="J26" i="1"/>
  <c r="J28" i="1"/>
  <c r="J30" i="1"/>
  <c r="J25" i="1"/>
  <c r="J27" i="1"/>
  <c r="J29" i="1"/>
  <c r="J31" i="1"/>
  <c r="J33" i="1" l="1"/>
  <c r="J12" i="1"/>
  <c r="J13" i="1"/>
  <c r="J15" i="1" l="1"/>
  <c r="J14" i="1"/>
  <c r="J17" i="1"/>
  <c r="J20" i="1"/>
  <c r="J21" i="1"/>
  <c r="J16" i="1"/>
  <c r="J18" i="1"/>
  <c r="J19" i="1"/>
</calcChain>
</file>

<file path=xl/sharedStrings.xml><?xml version="1.0" encoding="utf-8"?>
<sst xmlns="http://schemas.openxmlformats.org/spreadsheetml/2006/main" count="31" uniqueCount="20">
  <si>
    <t>CATEGORY</t>
  </si>
  <si>
    <t>Male</t>
  </si>
  <si>
    <t xml:space="preserve">Female </t>
  </si>
  <si>
    <t>Total</t>
  </si>
  <si>
    <t>No of Pupils</t>
  </si>
  <si>
    <r>
      <t xml:space="preserve">Pupils entered for </t>
    </r>
    <r>
      <rPr>
        <b/>
        <sz val="9"/>
        <rFont val="Arial"/>
        <family val="2"/>
      </rPr>
      <t>5 or more</t>
    </r>
    <r>
      <rPr>
        <sz val="9"/>
        <rFont val="Arial"/>
        <family val="2"/>
      </rPr>
      <t xml:space="preserve"> GCSE</t>
    </r>
  </si>
  <si>
    <t>or equivalent Examinations</t>
  </si>
  <si>
    <r>
      <t xml:space="preserve">Achieving </t>
    </r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or more </t>
    </r>
    <r>
      <rPr>
        <b/>
        <sz val="10"/>
        <rFont val="Arial"/>
        <family val="2"/>
      </rPr>
      <t>A*-C incl English and Maths</t>
    </r>
  </si>
  <si>
    <r>
      <t xml:space="preserve">Achieving   </t>
    </r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  or more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*  -  C</t>
    </r>
  </si>
  <si>
    <t xml:space="preserve"> </t>
  </si>
  <si>
    <r>
      <t xml:space="preserve">Achieving  </t>
    </r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  or more</t>
    </r>
    <r>
      <rPr>
        <b/>
        <sz val="10"/>
        <rFont val="Arial"/>
        <family val="2"/>
      </rPr>
      <t xml:space="preserve"> 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*  -  G </t>
    </r>
  </si>
  <si>
    <r>
      <t>Achieving .5</t>
    </r>
    <r>
      <rPr>
        <b/>
        <sz val="10"/>
        <rFont val="Arial"/>
        <family val="2"/>
      </rPr>
      <t xml:space="preserve">  or more A *  -  G </t>
    </r>
  </si>
  <si>
    <t>Achieving 2+ Science A*-C</t>
  </si>
  <si>
    <t>Achieving Foreign Language A*-C</t>
  </si>
  <si>
    <t>Average Points Score per candidate</t>
  </si>
  <si>
    <r>
      <t xml:space="preserve">Achieving </t>
    </r>
    <r>
      <rPr>
        <b/>
        <u/>
        <sz val="10"/>
        <rFont val="Arial"/>
        <family val="2"/>
      </rPr>
      <t>no</t>
    </r>
    <r>
      <rPr>
        <sz val="10"/>
        <rFont val="Arial"/>
        <family val="2"/>
      </rPr>
      <t xml:space="preserve"> GCSE results at </t>
    </r>
    <r>
      <rPr>
        <b/>
        <sz val="10"/>
        <rFont val="Arial"/>
        <family val="2"/>
      </rPr>
      <t>A * - G</t>
    </r>
  </si>
  <si>
    <t>Achieving L1 English and Maths</t>
  </si>
  <si>
    <t>Achieving L2 English and Maths</t>
  </si>
  <si>
    <t>Paignton Community and Sports Academy</t>
  </si>
  <si>
    <t xml:space="preserve">    2013 DFE PERFORMANCE TABLE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</si>
</sst>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8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 wrapText="1"/>
    </xf>
    <xf numFmtId="10" fontId="3" fillId="4" borderId="11" xfId="1" applyNumberFormat="1" applyFont="1" applyFill="1" applyBorder="1" applyAlignment="1">
      <alignment horizontal="center" vertical="top" wrapText="1"/>
    </xf>
    <xf numFmtId="10" fontId="11" fillId="4" borderId="0" xfId="0" applyNumberFormat="1" applyFont="1" applyFill="1" applyBorder="1" applyAlignment="1">
      <alignment horizontal="center" vertical="top" wrapText="1"/>
    </xf>
    <xf numFmtId="2" fontId="13" fillId="4" borderId="13" xfId="0" applyNumberFormat="1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10" fontId="3" fillId="4" borderId="14" xfId="0" applyNumberFormat="1" applyFont="1" applyFill="1" applyBorder="1" applyAlignment="1">
      <alignment horizontal="center" vertical="top" wrapText="1"/>
    </xf>
    <xf numFmtId="10" fontId="3" fillId="4" borderId="10" xfId="0" applyNumberFormat="1" applyFont="1" applyFill="1" applyBorder="1" applyAlignment="1">
      <alignment horizontal="center" vertical="top" wrapText="1"/>
    </xf>
    <xf numFmtId="10" fontId="3" fillId="4" borderId="12" xfId="1" applyNumberFormat="1" applyFont="1" applyFill="1" applyBorder="1" applyAlignment="1">
      <alignment horizontal="center" vertical="top" wrapText="1"/>
    </xf>
    <xf numFmtId="10" fontId="3" fillId="4" borderId="0" xfId="0" applyNumberFormat="1" applyFont="1" applyFill="1" applyBorder="1" applyAlignment="1">
      <alignment horizontal="center" vertical="top" wrapText="1"/>
    </xf>
    <xf numFmtId="10" fontId="3" fillId="4" borderId="4" xfId="0" applyNumberFormat="1" applyFont="1" applyFill="1" applyBorder="1" applyAlignment="1">
      <alignment horizontal="center" vertical="top" wrapText="1"/>
    </xf>
    <xf numFmtId="2" fontId="13" fillId="4" borderId="12" xfId="0" applyNumberFormat="1" applyFont="1" applyFill="1" applyBorder="1" applyAlignment="1">
      <alignment horizontal="center" vertical="top" wrapText="1"/>
    </xf>
    <xf numFmtId="10" fontId="3" fillId="4" borderId="10" xfId="1" applyNumberFormat="1" applyFont="1" applyFill="1" applyBorder="1" applyAlignment="1">
      <alignment horizontal="center" vertical="top" wrapText="1"/>
    </xf>
    <xf numFmtId="164" fontId="3" fillId="4" borderId="10" xfId="1" applyNumberFormat="1" applyFont="1" applyFill="1" applyBorder="1" applyAlignment="1">
      <alignment horizontal="center" vertical="top" wrapText="1"/>
    </xf>
    <xf numFmtId="1" fontId="13" fillId="4" borderId="12" xfId="0" applyNumberFormat="1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0" fontId="14" fillId="5" borderId="6" xfId="0" applyNumberFormat="1" applyFont="1" applyFill="1" applyBorder="1" applyAlignment="1">
      <alignment horizontal="center" vertical="top" wrapText="1"/>
    </xf>
    <xf numFmtId="2" fontId="13" fillId="5" borderId="12" xfId="0" applyNumberFormat="1" applyFont="1" applyFill="1" applyBorder="1" applyAlignment="1">
      <alignment horizontal="center" vertical="top" wrapText="1"/>
    </xf>
    <xf numFmtId="10" fontId="13" fillId="5" borderId="11" xfId="0" applyNumberFormat="1" applyFont="1" applyFill="1" applyBorder="1" applyAlignment="1">
      <alignment horizontal="center" vertical="top" wrapText="1"/>
    </xf>
    <xf numFmtId="2" fontId="13" fillId="5" borderId="13" xfId="0" applyNumberFormat="1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6" fillId="0" borderId="0" xfId="0" applyFont="1"/>
    <xf numFmtId="0" fontId="3" fillId="0" borderId="0" xfId="0" applyFont="1" applyAlignment="1">
      <alignment horizontal="center"/>
    </xf>
    <xf numFmtId="0" fontId="8" fillId="4" borderId="18" xfId="0" applyFont="1" applyFill="1" applyBorder="1" applyAlignment="1">
      <alignment vertical="top" wrapText="1"/>
    </xf>
    <xf numFmtId="0" fontId="10" fillId="4" borderId="19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10" fontId="10" fillId="4" borderId="20" xfId="1" applyNumberFormat="1" applyFont="1" applyFill="1" applyBorder="1" applyAlignment="1">
      <alignment horizontal="center" vertical="top" wrapText="1"/>
    </xf>
    <xf numFmtId="2" fontId="13" fillId="3" borderId="16" xfId="0" applyNumberFormat="1" applyFont="1" applyFill="1" applyBorder="1" applyAlignment="1">
      <alignment horizontal="center" vertical="top" wrapText="1"/>
    </xf>
    <xf numFmtId="10" fontId="14" fillId="3" borderId="20" xfId="1" applyNumberFormat="1" applyFont="1" applyFill="1" applyBorder="1" applyAlignment="1">
      <alignment horizontal="center" vertical="top" wrapText="1"/>
    </xf>
    <xf numFmtId="10" fontId="10" fillId="4" borderId="19" xfId="1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10" fontId="14" fillId="5" borderId="19" xfId="0" applyNumberFormat="1" applyFont="1" applyFill="1" applyBorder="1" applyAlignment="1">
      <alignment horizontal="center" vertical="top" wrapText="1"/>
    </xf>
    <xf numFmtId="1" fontId="13" fillId="5" borderId="19" xfId="0" applyNumberFormat="1" applyFont="1" applyFill="1" applyBorder="1" applyAlignment="1">
      <alignment horizontal="center" vertical="top" wrapText="1"/>
    </xf>
    <xf numFmtId="10" fontId="14" fillId="5" borderId="20" xfId="0" applyNumberFormat="1" applyFont="1" applyFill="1" applyBorder="1" applyAlignment="1">
      <alignment horizontal="center" vertical="top" wrapText="1"/>
    </xf>
    <xf numFmtId="1" fontId="13" fillId="5" borderId="16" xfId="0" applyNumberFormat="1" applyFont="1" applyFill="1" applyBorder="1" applyAlignment="1">
      <alignment horizontal="center" vertical="top" wrapText="1"/>
    </xf>
    <xf numFmtId="164" fontId="10" fillId="4" borderId="20" xfId="1" applyNumberFormat="1" applyFont="1" applyFill="1" applyBorder="1" applyAlignment="1">
      <alignment horizontal="center" vertical="top" wrapText="1"/>
    </xf>
    <xf numFmtId="1" fontId="13" fillId="3" borderId="16" xfId="0" applyNumberFormat="1" applyFont="1" applyFill="1" applyBorder="1" applyAlignment="1">
      <alignment horizontal="center" vertical="top" wrapText="1"/>
    </xf>
    <xf numFmtId="1" fontId="13" fillId="3" borderId="19" xfId="0" applyNumberFormat="1" applyFont="1" applyFill="1" applyBorder="1" applyAlignment="1">
      <alignment horizontal="center" vertical="top" wrapText="1"/>
    </xf>
    <xf numFmtId="1" fontId="13" fillId="4" borderId="13" xfId="0" applyNumberFormat="1" applyFont="1" applyFill="1" applyBorder="1" applyAlignment="1">
      <alignment horizontal="center" vertical="top" wrapText="1"/>
    </xf>
    <xf numFmtId="1" fontId="13" fillId="5" borderId="12" xfId="0" applyNumberFormat="1" applyFont="1" applyFill="1" applyBorder="1" applyAlignment="1">
      <alignment horizontal="center" vertical="top" wrapText="1"/>
    </xf>
    <xf numFmtId="1" fontId="13" fillId="5" borderId="13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10" fontId="13" fillId="5" borderId="6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vertical="top" wrapText="1"/>
    </xf>
    <xf numFmtId="0" fontId="13" fillId="0" borderId="0" xfId="0" applyFont="1"/>
    <xf numFmtId="0" fontId="3" fillId="4" borderId="5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vertical="top" wrapText="1"/>
    </xf>
    <xf numFmtId="0" fontId="7" fillId="3" borderId="22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vertical="top" wrapText="1"/>
    </xf>
    <xf numFmtId="10" fontId="11" fillId="4" borderId="15" xfId="0" applyNumberFormat="1" applyFont="1" applyFill="1" applyBorder="1" applyAlignment="1">
      <alignment horizontal="center" vertical="top" wrapText="1"/>
    </xf>
    <xf numFmtId="10" fontId="12" fillId="4" borderId="22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10" fontId="3" fillId="4" borderId="23" xfId="0" applyNumberFormat="1" applyFont="1" applyFill="1" applyBorder="1" applyAlignment="1">
      <alignment horizontal="center" vertical="top" wrapText="1"/>
    </xf>
    <xf numFmtId="10" fontId="10" fillId="4" borderId="24" xfId="0" applyNumberFormat="1" applyFont="1" applyFill="1" applyBorder="1" applyAlignment="1">
      <alignment horizontal="center" vertical="top" wrapText="1"/>
    </xf>
    <xf numFmtId="10" fontId="3" fillId="4" borderId="5" xfId="0" applyNumberFormat="1" applyFont="1" applyFill="1" applyBorder="1" applyAlignment="1">
      <alignment horizontal="center" vertical="top" wrapText="1"/>
    </xf>
    <xf numFmtId="10" fontId="10" fillId="4" borderId="22" xfId="0" applyNumberFormat="1" applyFont="1" applyFill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top" wrapText="1"/>
    </xf>
    <xf numFmtId="10" fontId="3" fillId="4" borderId="15" xfId="0" applyNumberFormat="1" applyFont="1" applyFill="1" applyBorder="1" applyAlignment="1">
      <alignment horizontal="center" vertical="top" wrapText="1"/>
    </xf>
    <xf numFmtId="10" fontId="3" fillId="4" borderId="3" xfId="0" applyNumberFormat="1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2" fillId="4" borderId="2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10" fontId="3" fillId="4" borderId="26" xfId="1" applyNumberFormat="1" applyFont="1" applyFill="1" applyBorder="1" applyAlignment="1">
      <alignment horizontal="center" vertical="top" wrapText="1"/>
    </xf>
    <xf numFmtId="1" fontId="13" fillId="4" borderId="7" xfId="0" applyNumberFormat="1" applyFont="1" applyFill="1" applyBorder="1" applyAlignment="1">
      <alignment horizontal="center" vertical="top" wrapText="1"/>
    </xf>
    <xf numFmtId="10" fontId="3" fillId="4" borderId="5" xfId="1" applyNumberFormat="1" applyFont="1" applyFill="1" applyBorder="1" applyAlignment="1">
      <alignment horizontal="center" vertical="top" wrapText="1"/>
    </xf>
    <xf numFmtId="1" fontId="13" fillId="4" borderId="5" xfId="0" applyNumberFormat="1" applyFont="1" applyFill="1" applyBorder="1" applyAlignment="1">
      <alignment horizontal="center" vertical="top" wrapText="1"/>
    </xf>
    <xf numFmtId="10" fontId="3" fillId="4" borderId="3" xfId="1" applyNumberFormat="1" applyFont="1" applyFill="1" applyBorder="1" applyAlignment="1">
      <alignment horizontal="center" vertical="top" wrapText="1"/>
    </xf>
    <xf numFmtId="0" fontId="13" fillId="3" borderId="27" xfId="0" applyFont="1" applyFill="1" applyBorder="1" applyAlignment="1">
      <alignment horizontal="center" vertical="top" wrapText="1"/>
    </xf>
    <xf numFmtId="10" fontId="13" fillId="5" borderId="15" xfId="0" applyNumberFormat="1" applyFont="1" applyFill="1" applyBorder="1" applyAlignment="1">
      <alignment horizontal="center" vertical="top" wrapText="1"/>
    </xf>
    <xf numFmtId="1" fontId="13" fillId="5" borderId="5" xfId="0" applyNumberFormat="1" applyFont="1" applyFill="1" applyBorder="1" applyAlignment="1">
      <alignment horizontal="center" vertical="top" wrapText="1"/>
    </xf>
    <xf numFmtId="10" fontId="13" fillId="5" borderId="3" xfId="0" applyNumberFormat="1" applyFont="1" applyFill="1" applyBorder="1" applyAlignment="1">
      <alignment horizontal="center" vertical="top" wrapText="1"/>
    </xf>
    <xf numFmtId="1" fontId="13" fillId="5" borderId="7" xfId="0" applyNumberFormat="1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10" fontId="14" fillId="5" borderId="15" xfId="0" applyNumberFormat="1" applyFont="1" applyFill="1" applyBorder="1" applyAlignment="1">
      <alignment horizontal="center" vertical="top" wrapText="1"/>
    </xf>
    <xf numFmtId="164" fontId="3" fillId="4" borderId="3" xfId="1" applyNumberFormat="1" applyFont="1" applyFill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top" wrapText="1"/>
    </xf>
    <xf numFmtId="0" fontId="9" fillId="3" borderId="30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center" vertical="top" wrapText="1"/>
    </xf>
    <xf numFmtId="0" fontId="9" fillId="3" borderId="30" xfId="0" applyFont="1" applyFill="1" applyBorder="1" applyAlignment="1">
      <alignment vertical="top" wrapText="1"/>
    </xf>
    <xf numFmtId="0" fontId="9" fillId="3" borderId="27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vertical="top" wrapText="1"/>
    </xf>
    <xf numFmtId="0" fontId="3" fillId="4" borderId="30" xfId="0" applyFont="1" applyFill="1" applyBorder="1" applyAlignment="1">
      <alignment vertical="top" wrapText="1"/>
    </xf>
    <xf numFmtId="0" fontId="11" fillId="4" borderId="29" xfId="0" applyFont="1" applyFill="1" applyBorder="1" applyAlignment="1">
      <alignment vertical="top" wrapText="1"/>
    </xf>
    <xf numFmtId="0" fontId="3" fillId="4" borderId="31" xfId="0" applyFont="1" applyFill="1" applyBorder="1" applyAlignment="1">
      <alignment vertical="top" wrapText="1"/>
    </xf>
    <xf numFmtId="0" fontId="3" fillId="4" borderId="32" xfId="0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horizontal="center" vertical="top" wrapText="1"/>
    </xf>
    <xf numFmtId="0" fontId="10" fillId="4" borderId="34" xfId="0" applyFont="1" applyFill="1" applyBorder="1" applyAlignment="1">
      <alignment horizontal="center" vertical="top" wrapText="1"/>
    </xf>
    <xf numFmtId="2" fontId="3" fillId="4" borderId="32" xfId="0" applyNumberFormat="1" applyFont="1" applyFill="1" applyBorder="1" applyAlignment="1">
      <alignment horizontal="center" vertical="top" wrapText="1"/>
    </xf>
    <xf numFmtId="2" fontId="3" fillId="4" borderId="35" xfId="0" applyNumberFormat="1" applyFont="1" applyFill="1" applyBorder="1" applyAlignment="1">
      <alignment horizontal="center" vertical="top" wrapText="1"/>
    </xf>
    <xf numFmtId="2" fontId="10" fillId="3" borderId="36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3" fillId="4" borderId="29" xfId="0" applyFont="1" applyFill="1" applyBorder="1" applyAlignment="1">
      <alignment vertical="top" wrapText="1"/>
    </xf>
    <xf numFmtId="0" fontId="3" fillId="4" borderId="27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-BRC\Administration\fbar\My%20Work\Results\2011\Key%20Stage%204\Key%20Stage%204%20Results%20Spreadsheet%202011%20First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bar/My%20Work/Results/2011/Key%20Stage%204/Key%20Stage%204%20Results%20Spreadsheet%202011%20First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Boys"/>
      <sheetName val="Girls"/>
      <sheetName val="Notes"/>
    </sheetNames>
    <sheetDataSet>
      <sheetData sheetId="0">
        <row r="295">
          <cell r="J295">
            <v>209</v>
          </cell>
          <cell r="K295">
            <v>0.76556776556776551</v>
          </cell>
        </row>
        <row r="296">
          <cell r="J296">
            <v>259</v>
          </cell>
          <cell r="K296">
            <v>0.94871794871794868</v>
          </cell>
        </row>
        <row r="297">
          <cell r="J297">
            <v>112</v>
          </cell>
          <cell r="K297">
            <v>0.41025641025641024</v>
          </cell>
        </row>
        <row r="301">
          <cell r="J301">
            <v>471.86630036630038</v>
          </cell>
        </row>
        <row r="302">
          <cell r="J302">
            <v>132</v>
          </cell>
          <cell r="K302">
            <v>0.48351648351648352</v>
          </cell>
        </row>
        <row r="303">
          <cell r="J303">
            <v>266</v>
          </cell>
          <cell r="K303">
            <v>0.97435897435897434</v>
          </cell>
        </row>
        <row r="304">
          <cell r="J304">
            <v>215</v>
          </cell>
          <cell r="K304">
            <v>0.78754578754578752</v>
          </cell>
        </row>
        <row r="305">
          <cell r="J305">
            <v>261</v>
          </cell>
          <cell r="K305">
            <v>0.95604395604395609</v>
          </cell>
        </row>
        <row r="306">
          <cell r="J306">
            <v>272</v>
          </cell>
          <cell r="K306">
            <v>0.99633699633699635</v>
          </cell>
        </row>
        <row r="307">
          <cell r="J307">
            <v>1</v>
          </cell>
          <cell r="K307">
            <v>3.663003663003663E-3</v>
          </cell>
        </row>
      </sheetData>
      <sheetData sheetId="1">
        <row r="171">
          <cell r="J171">
            <v>119</v>
          </cell>
          <cell r="K171">
            <v>0.78807947019867552</v>
          </cell>
        </row>
        <row r="172">
          <cell r="J172">
            <v>144</v>
          </cell>
          <cell r="K172">
            <v>0.95364238410596025</v>
          </cell>
        </row>
        <row r="173">
          <cell r="J173">
            <v>59</v>
          </cell>
          <cell r="K173">
            <v>0.39072847682119205</v>
          </cell>
        </row>
        <row r="177">
          <cell r="J177">
            <v>464.43046357615896</v>
          </cell>
        </row>
        <row r="178">
          <cell r="J178">
            <v>73</v>
          </cell>
          <cell r="K178">
            <v>0.48344370860927155</v>
          </cell>
        </row>
        <row r="179">
          <cell r="J179">
            <v>147</v>
          </cell>
          <cell r="K179">
            <v>0.97350993377483441</v>
          </cell>
        </row>
        <row r="180">
          <cell r="J180">
            <v>118</v>
          </cell>
          <cell r="K180">
            <v>0.7814569536423841</v>
          </cell>
        </row>
        <row r="181">
          <cell r="J181">
            <v>144</v>
          </cell>
          <cell r="K181">
            <v>0.95364238410596025</v>
          </cell>
        </row>
        <row r="182">
          <cell r="J182">
            <v>151</v>
          </cell>
          <cell r="K182">
            <v>1</v>
          </cell>
        </row>
        <row r="183">
          <cell r="J183">
            <v>0</v>
          </cell>
          <cell r="K183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Boys"/>
      <sheetName val="Girls"/>
    </sheetNames>
    <sheetDataSet>
      <sheetData sheetId="0"/>
      <sheetData sheetId="1"/>
      <sheetData sheetId="2">
        <row r="144">
          <cell r="J144">
            <v>90</v>
          </cell>
          <cell r="K144">
            <v>0.73770491803278693</v>
          </cell>
        </row>
        <row r="145">
          <cell r="J145">
            <v>115</v>
          </cell>
          <cell r="K145">
            <v>0.94262295081967218</v>
          </cell>
        </row>
        <row r="146">
          <cell r="J146">
            <v>53</v>
          </cell>
          <cell r="K146">
            <v>0.4344262295081967</v>
          </cell>
        </row>
        <row r="150">
          <cell r="J150">
            <v>478.8360655737705</v>
          </cell>
        </row>
        <row r="151">
          <cell r="J151">
            <v>59</v>
          </cell>
          <cell r="K151">
            <v>0.48360655737704916</v>
          </cell>
        </row>
        <row r="152">
          <cell r="J152">
            <v>119</v>
          </cell>
          <cell r="K152">
            <v>0.97540983606557374</v>
          </cell>
        </row>
        <row r="153">
          <cell r="J153">
            <v>97</v>
          </cell>
          <cell r="K153">
            <v>0.79508196721311475</v>
          </cell>
        </row>
        <row r="154">
          <cell r="J154">
            <v>117</v>
          </cell>
          <cell r="K154">
            <v>0.95901639344262291</v>
          </cell>
        </row>
        <row r="155">
          <cell r="J155">
            <v>121</v>
          </cell>
          <cell r="K155">
            <v>0.99180327868852458</v>
          </cell>
        </row>
        <row r="156">
          <cell r="J156">
            <v>1</v>
          </cell>
          <cell r="K156">
            <v>8.1967213114754103E-3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B34" sqref="B34"/>
    </sheetView>
  </sheetViews>
  <sheetFormatPr defaultRowHeight="12.75" x14ac:dyDescent="0.2"/>
  <cols>
    <col min="1" max="1" width="33.5703125" style="1" customWidth="1"/>
    <col min="2" max="2" width="9.140625" style="1" customWidth="1"/>
    <col min="3" max="3" width="8.85546875" style="1" bestFit="1" customWidth="1"/>
    <col min="4" max="4" width="8.140625" style="1" bestFit="1" customWidth="1"/>
    <col min="5" max="5" width="9.140625" style="1" customWidth="1"/>
    <col min="6" max="6" width="8.85546875" style="1" bestFit="1" customWidth="1"/>
    <col min="7" max="7" width="8.140625" style="1" bestFit="1" customWidth="1"/>
    <col min="8" max="9" width="8.5703125" style="1" bestFit="1" customWidth="1"/>
    <col min="10" max="10" width="8.140625" style="1" bestFit="1" customWidth="1"/>
    <col min="11" max="11" width="9.42578125" style="39" customWidth="1"/>
    <col min="12" max="12" width="8.85546875" style="39" bestFit="1" customWidth="1"/>
    <col min="13" max="13" width="7.85546875" style="1" bestFit="1" customWidth="1"/>
    <col min="14" max="16384" width="9.140625" style="1"/>
  </cols>
  <sheetData>
    <row r="1" spans="1:13" ht="35.25" x14ac:dyDescent="0.5">
      <c r="A1" s="120" t="s">
        <v>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.75" customHeigh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 x14ac:dyDescent="0.35">
      <c r="A3" s="121" t="s">
        <v>19</v>
      </c>
      <c r="B3" s="121"/>
      <c r="C3" s="121"/>
      <c r="D3" s="121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16.5" customHeight="1" thickBo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4" customFormat="1" ht="23.25" customHeight="1" thickBot="1" x14ac:dyDescent="0.3">
      <c r="A5" s="103" t="s">
        <v>0</v>
      </c>
      <c r="B5" s="123">
        <v>2013</v>
      </c>
      <c r="C5" s="124"/>
      <c r="D5" s="125"/>
      <c r="E5" s="123">
        <v>2012</v>
      </c>
      <c r="F5" s="124"/>
      <c r="G5" s="125"/>
      <c r="H5" s="123">
        <v>2011</v>
      </c>
      <c r="I5" s="124"/>
      <c r="J5" s="125"/>
      <c r="K5" s="123">
        <v>2010</v>
      </c>
      <c r="L5" s="124"/>
      <c r="M5" s="125"/>
    </row>
    <row r="6" spans="1:13" ht="15" customHeight="1" thickTop="1" x14ac:dyDescent="0.2">
      <c r="A6" s="104"/>
      <c r="B6" s="67"/>
      <c r="C6" s="6"/>
      <c r="D6" s="40"/>
      <c r="E6" s="67"/>
      <c r="F6" s="6"/>
      <c r="G6" s="40"/>
      <c r="H6" s="67"/>
      <c r="I6" s="6"/>
      <c r="J6" s="40"/>
      <c r="K6" s="67"/>
      <c r="L6" s="6"/>
      <c r="M6" s="40"/>
    </row>
    <row r="7" spans="1:13" ht="15" customHeight="1" x14ac:dyDescent="0.2">
      <c r="A7" s="105"/>
      <c r="B7" s="67" t="s">
        <v>1</v>
      </c>
      <c r="C7" s="6" t="s">
        <v>2</v>
      </c>
      <c r="D7" s="41" t="s">
        <v>3</v>
      </c>
      <c r="E7" s="67" t="s">
        <v>1</v>
      </c>
      <c r="F7" s="6" t="s">
        <v>2</v>
      </c>
      <c r="G7" s="41" t="s">
        <v>3</v>
      </c>
      <c r="H7" s="67" t="s">
        <v>1</v>
      </c>
      <c r="I7" s="6" t="s">
        <v>2</v>
      </c>
      <c r="J7" s="41" t="s">
        <v>3</v>
      </c>
      <c r="K7" s="67" t="s">
        <v>1</v>
      </c>
      <c r="L7" s="6" t="s">
        <v>2</v>
      </c>
      <c r="M7" s="41" t="s">
        <v>3</v>
      </c>
    </row>
    <row r="8" spans="1:13" ht="2.25" customHeight="1" x14ac:dyDescent="0.2">
      <c r="A8" s="106"/>
      <c r="B8" s="65"/>
      <c r="C8" s="9"/>
      <c r="D8" s="42"/>
      <c r="E8" s="65"/>
      <c r="F8" s="9"/>
      <c r="G8" s="42"/>
      <c r="H8" s="65"/>
      <c r="I8" s="9"/>
      <c r="J8" s="42"/>
      <c r="K8" s="65"/>
      <c r="L8" s="9"/>
      <c r="M8" s="42"/>
    </row>
    <row r="9" spans="1:13" ht="5.25" customHeight="1" x14ac:dyDescent="0.2">
      <c r="A9" s="107"/>
      <c r="B9" s="10"/>
      <c r="C9" s="62"/>
      <c r="D9" s="68"/>
      <c r="E9" s="10"/>
      <c r="F9" s="62"/>
      <c r="G9" s="68"/>
      <c r="H9" s="85"/>
      <c r="I9" s="11"/>
      <c r="J9" s="43"/>
      <c r="K9" s="85"/>
      <c r="L9" s="11"/>
      <c r="M9" s="43"/>
    </row>
    <row r="10" spans="1:13" ht="25.5" customHeight="1" x14ac:dyDescent="0.2">
      <c r="A10" s="107" t="s">
        <v>4</v>
      </c>
      <c r="B10" s="8">
        <v>124</v>
      </c>
      <c r="C10" s="7">
        <v>138</v>
      </c>
      <c r="D10" s="69">
        <v>262</v>
      </c>
      <c r="E10" s="8">
        <v>132</v>
      </c>
      <c r="F10" s="7">
        <v>101</v>
      </c>
      <c r="G10" s="69">
        <v>233</v>
      </c>
      <c r="H10" s="86">
        <v>151</v>
      </c>
      <c r="I10" s="12">
        <v>122</v>
      </c>
      <c r="J10" s="44">
        <v>273</v>
      </c>
      <c r="K10" s="86">
        <v>150</v>
      </c>
      <c r="L10" s="12">
        <v>160</v>
      </c>
      <c r="M10" s="44">
        <v>310</v>
      </c>
    </row>
    <row r="11" spans="1:13" ht="15" hidden="1" customHeight="1" x14ac:dyDescent="0.2">
      <c r="A11" s="108"/>
      <c r="B11" s="13"/>
      <c r="C11" s="63"/>
      <c r="D11" s="70"/>
      <c r="E11" s="13"/>
      <c r="F11" s="63"/>
      <c r="G11" s="70"/>
      <c r="H11" s="87"/>
      <c r="I11" s="14"/>
      <c r="J11" s="45"/>
      <c r="K11" s="87"/>
      <c r="L11" s="14"/>
      <c r="M11" s="45"/>
    </row>
    <row r="12" spans="1:13" ht="15" customHeight="1" x14ac:dyDescent="0.2">
      <c r="A12" s="109" t="s">
        <v>5</v>
      </c>
      <c r="B12" s="71">
        <v>0.9597</v>
      </c>
      <c r="C12" s="16">
        <v>0.96379999999999999</v>
      </c>
      <c r="D12" s="72">
        <v>0.96179999999999999</v>
      </c>
      <c r="E12" s="71">
        <v>0.90900000000000003</v>
      </c>
      <c r="F12" s="16">
        <v>0.96030000000000004</v>
      </c>
      <c r="G12" s="72">
        <v>0.93130000000000002</v>
      </c>
      <c r="H12" s="88">
        <f>[1]Boys!$K$181</f>
        <v>0.95364238410596025</v>
      </c>
      <c r="I12" s="15">
        <f>[2]Girls!$K$154</f>
        <v>0.95901639344262291</v>
      </c>
      <c r="J12" s="46">
        <f>[1]All!$K$305</f>
        <v>0.95604395604395609</v>
      </c>
      <c r="K12" s="88">
        <v>0.96666666666666667</v>
      </c>
      <c r="L12" s="15">
        <v>0.97499999999999998</v>
      </c>
      <c r="M12" s="46">
        <v>0.97096774193548385</v>
      </c>
    </row>
    <row r="13" spans="1:13" ht="15" customHeight="1" x14ac:dyDescent="0.2">
      <c r="A13" s="110" t="s">
        <v>6</v>
      </c>
      <c r="B13" s="73">
        <v>119</v>
      </c>
      <c r="C13" s="19">
        <v>133</v>
      </c>
      <c r="D13" s="74">
        <v>252</v>
      </c>
      <c r="E13" s="73">
        <v>120</v>
      </c>
      <c r="F13" s="19">
        <v>97</v>
      </c>
      <c r="G13" s="74">
        <v>217</v>
      </c>
      <c r="H13" s="89">
        <f>[1]Boys!$J$181</f>
        <v>144</v>
      </c>
      <c r="I13" s="59">
        <f>[2]Girls!$J$154</f>
        <v>117</v>
      </c>
      <c r="J13" s="47">
        <f>[1]All!$J$305</f>
        <v>261</v>
      </c>
      <c r="K13" s="89">
        <v>145</v>
      </c>
      <c r="L13" s="17">
        <v>156</v>
      </c>
      <c r="M13" s="47">
        <v>301</v>
      </c>
    </row>
    <row r="14" spans="1:13" ht="15" customHeight="1" x14ac:dyDescent="0.2">
      <c r="A14" s="126" t="s">
        <v>7</v>
      </c>
      <c r="B14" s="75">
        <v>0.4355</v>
      </c>
      <c r="C14" s="20">
        <v>0.58699999999999997</v>
      </c>
      <c r="D14" s="76">
        <v>0.51529999999999998</v>
      </c>
      <c r="E14" s="75">
        <v>0.37</v>
      </c>
      <c r="F14" s="20">
        <v>0.56999999999999995</v>
      </c>
      <c r="G14" s="76">
        <v>0.4592</v>
      </c>
      <c r="H14" s="88">
        <f>[1]Boys!$K$173</f>
        <v>0.39072847682119205</v>
      </c>
      <c r="I14" s="15">
        <f>[2]Girls!$K$146</f>
        <v>0.4344262295081967</v>
      </c>
      <c r="J14" s="48">
        <f>[1]All!$K$297</f>
        <v>0.41025641025641024</v>
      </c>
      <c r="K14" s="88">
        <v>0.24</v>
      </c>
      <c r="L14" s="15">
        <v>0.43125000000000002</v>
      </c>
      <c r="M14" s="48">
        <v>0.33870967741935482</v>
      </c>
    </row>
    <row r="15" spans="1:13" ht="15" customHeight="1" x14ac:dyDescent="0.2">
      <c r="A15" s="127"/>
      <c r="B15" s="73">
        <v>54</v>
      </c>
      <c r="C15" s="19">
        <v>81</v>
      </c>
      <c r="D15" s="74">
        <v>135</v>
      </c>
      <c r="E15" s="73">
        <v>49</v>
      </c>
      <c r="F15" s="19">
        <v>58</v>
      </c>
      <c r="G15" s="74">
        <v>107</v>
      </c>
      <c r="H15" s="89">
        <f>[1]Boys!$J$173</f>
        <v>59</v>
      </c>
      <c r="I15" s="59">
        <f>[2]Girls!$J$146</f>
        <v>53</v>
      </c>
      <c r="J15" s="47">
        <f>[1]All!$J$297</f>
        <v>112</v>
      </c>
      <c r="K15" s="89">
        <v>36</v>
      </c>
      <c r="L15" s="17">
        <v>69</v>
      </c>
      <c r="M15" s="47">
        <v>105</v>
      </c>
    </row>
    <row r="16" spans="1:13" ht="15.75" customHeight="1" x14ac:dyDescent="0.2">
      <c r="A16" s="111" t="s">
        <v>8</v>
      </c>
      <c r="B16" s="77">
        <v>0.8629</v>
      </c>
      <c r="C16" s="24">
        <v>0.89859999999999995</v>
      </c>
      <c r="D16" s="78">
        <v>0.88170000000000004</v>
      </c>
      <c r="E16" s="77">
        <v>0.78029999999999999</v>
      </c>
      <c r="F16" s="24">
        <v>0.82179999999999997</v>
      </c>
      <c r="G16" s="78">
        <v>0.79830000000000001</v>
      </c>
      <c r="H16" s="90">
        <f>[1]Boys!$K$171</f>
        <v>0.78807947019867552</v>
      </c>
      <c r="I16" s="22">
        <f>[2]Girls!$K$144</f>
        <v>0.73770491803278693</v>
      </c>
      <c r="J16" s="49">
        <f>[1]All!$K$295</f>
        <v>0.76556776556776551</v>
      </c>
      <c r="K16" s="90">
        <v>0.67333333333333334</v>
      </c>
      <c r="L16" s="22">
        <v>0.76249999999999996</v>
      </c>
      <c r="M16" s="49">
        <v>0.71935483870967742</v>
      </c>
    </row>
    <row r="17" spans="1:13" x14ac:dyDescent="0.2">
      <c r="A17" s="110" t="s">
        <v>9</v>
      </c>
      <c r="B17" s="67">
        <v>107</v>
      </c>
      <c r="C17" s="5">
        <v>124</v>
      </c>
      <c r="D17" s="79">
        <v>231</v>
      </c>
      <c r="E17" s="67">
        <v>103</v>
      </c>
      <c r="F17" s="5">
        <v>83</v>
      </c>
      <c r="G17" s="79">
        <v>186</v>
      </c>
      <c r="H17" s="91">
        <f>[1]Boys!$J$171</f>
        <v>119</v>
      </c>
      <c r="I17" s="28">
        <f>[2]Girls!$J$144</f>
        <v>90</v>
      </c>
      <c r="J17" s="50">
        <f>[1]All!$J$295</f>
        <v>209</v>
      </c>
      <c r="K17" s="91">
        <v>101</v>
      </c>
      <c r="L17" s="25">
        <v>122</v>
      </c>
      <c r="M17" s="50">
        <v>223</v>
      </c>
    </row>
    <row r="18" spans="1:13" x14ac:dyDescent="0.2">
      <c r="A18" s="111" t="s">
        <v>10</v>
      </c>
      <c r="B18" s="80">
        <v>0.9597</v>
      </c>
      <c r="C18" s="23">
        <v>0.97099999999999997</v>
      </c>
      <c r="D18" s="78">
        <v>0.96560000000000001</v>
      </c>
      <c r="E18" s="80">
        <v>0.90149999999999997</v>
      </c>
      <c r="F18" s="23">
        <v>0.96040000000000003</v>
      </c>
      <c r="G18" s="78">
        <v>0.92700000000000005</v>
      </c>
      <c r="H18" s="92">
        <f>[1]Boys!$K$172</f>
        <v>0.95364238410596025</v>
      </c>
      <c r="I18" s="15">
        <f>[2]Girls!$K$145</f>
        <v>0.94262295081967218</v>
      </c>
      <c r="J18" s="46">
        <f>[1]All!$K$296</f>
        <v>0.94871794871794868</v>
      </c>
      <c r="K18" s="92">
        <v>0.94</v>
      </c>
      <c r="L18" s="15">
        <v>0.9375</v>
      </c>
      <c r="M18" s="46">
        <v>0.93870967741935485</v>
      </c>
    </row>
    <row r="19" spans="1:13" x14ac:dyDescent="0.2">
      <c r="A19" s="110" t="s">
        <v>9</v>
      </c>
      <c r="B19" s="67">
        <v>119</v>
      </c>
      <c r="C19" s="5">
        <v>134</v>
      </c>
      <c r="D19" s="79">
        <v>253</v>
      </c>
      <c r="E19" s="67">
        <v>119</v>
      </c>
      <c r="F19" s="5">
        <v>97</v>
      </c>
      <c r="G19" s="79">
        <v>216</v>
      </c>
      <c r="H19" s="91">
        <f>[1]Boys!$J$172</f>
        <v>144</v>
      </c>
      <c r="I19" s="28">
        <f>[2]Girls!$J$145</f>
        <v>115</v>
      </c>
      <c r="J19" s="58">
        <f>[1]All!$J$296</f>
        <v>259</v>
      </c>
      <c r="K19" s="91">
        <v>141</v>
      </c>
      <c r="L19" s="28">
        <v>150</v>
      </c>
      <c r="M19" s="51">
        <v>291</v>
      </c>
    </row>
    <row r="20" spans="1:13" x14ac:dyDescent="0.2">
      <c r="A20" s="111" t="s">
        <v>11</v>
      </c>
      <c r="B20" s="77">
        <v>1</v>
      </c>
      <c r="C20" s="24">
        <v>1</v>
      </c>
      <c r="D20" s="78">
        <v>1</v>
      </c>
      <c r="E20" s="77">
        <v>0.98480000000000001</v>
      </c>
      <c r="F20" s="24">
        <v>0.99</v>
      </c>
      <c r="G20" s="78">
        <v>0.98709999999999998</v>
      </c>
      <c r="H20" s="92">
        <f>[1]Boys!$K$182</f>
        <v>1</v>
      </c>
      <c r="I20" s="15">
        <f>[2]Girls!$K$155</f>
        <v>0.99180327868852458</v>
      </c>
      <c r="J20" s="46">
        <f>[1]All!$K$306</f>
        <v>0.99633699633699635</v>
      </c>
      <c r="K20" s="92">
        <v>0.99333333333333329</v>
      </c>
      <c r="L20" s="15">
        <v>0.99375000000000002</v>
      </c>
      <c r="M20" s="46">
        <v>0.99354838709677418</v>
      </c>
    </row>
    <row r="21" spans="1:13" x14ac:dyDescent="0.2">
      <c r="A21" s="110" t="s">
        <v>9</v>
      </c>
      <c r="B21" s="67">
        <v>124</v>
      </c>
      <c r="C21" s="5">
        <v>138</v>
      </c>
      <c r="D21" s="79">
        <v>262</v>
      </c>
      <c r="E21" s="67">
        <v>130</v>
      </c>
      <c r="F21" s="5">
        <v>100</v>
      </c>
      <c r="G21" s="79">
        <v>230</v>
      </c>
      <c r="H21" s="91">
        <f>[1]Boys!$J$182</f>
        <v>151</v>
      </c>
      <c r="I21" s="28">
        <f>[2]Girls!$J$155</f>
        <v>121</v>
      </c>
      <c r="J21" s="51">
        <f>[1]All!$J$306</f>
        <v>272</v>
      </c>
      <c r="K21" s="100">
        <v>149</v>
      </c>
      <c r="L21" s="29">
        <v>159</v>
      </c>
      <c r="M21" s="51">
        <v>308</v>
      </c>
    </row>
    <row r="22" spans="1:13" x14ac:dyDescent="0.2">
      <c r="A22" s="128" t="s">
        <v>15</v>
      </c>
      <c r="B22" s="81">
        <v>0</v>
      </c>
      <c r="C22" s="21">
        <v>0</v>
      </c>
      <c r="D22" s="76">
        <v>0</v>
      </c>
      <c r="E22" s="81">
        <v>2.0000000000000001E-4</v>
      </c>
      <c r="F22" s="21">
        <v>9.0000000000000006E-5</v>
      </c>
      <c r="G22" s="76">
        <v>1.2800000000000001E-2</v>
      </c>
      <c r="H22" s="92">
        <v>0</v>
      </c>
      <c r="I22" s="15">
        <v>8.0000000000000002E-3</v>
      </c>
      <c r="J22" s="46">
        <v>3.5999999999999999E-3</v>
      </c>
      <c r="K22" s="92">
        <v>6.6666666666666671E-3</v>
      </c>
      <c r="L22" s="15">
        <v>6.2500000000000003E-3</v>
      </c>
      <c r="M22" s="46">
        <v>6.4516129032258064E-3</v>
      </c>
    </row>
    <row r="23" spans="1:13" x14ac:dyDescent="0.2">
      <c r="A23" s="129"/>
      <c r="B23" s="82">
        <v>0</v>
      </c>
      <c r="C23" s="18">
        <v>0</v>
      </c>
      <c r="D23" s="74">
        <v>0</v>
      </c>
      <c r="E23" s="82">
        <v>2</v>
      </c>
      <c r="F23" s="18">
        <v>1</v>
      </c>
      <c r="G23" s="74">
        <v>3</v>
      </c>
      <c r="H23" s="93">
        <v>0</v>
      </c>
      <c r="I23" s="30">
        <v>1</v>
      </c>
      <c r="J23" s="30">
        <v>1</v>
      </c>
      <c r="K23" s="93">
        <v>1</v>
      </c>
      <c r="L23" s="30">
        <v>1</v>
      </c>
      <c r="M23" s="30">
        <v>2</v>
      </c>
    </row>
    <row r="24" spans="1:13" x14ac:dyDescent="0.2">
      <c r="A24" s="126" t="s">
        <v>16</v>
      </c>
      <c r="B24" s="80">
        <v>0.5403</v>
      </c>
      <c r="C24" s="23">
        <v>0.65939999999999999</v>
      </c>
      <c r="D24" s="78">
        <v>0.60309999999999997</v>
      </c>
      <c r="E24" s="80">
        <v>0.92420000000000002</v>
      </c>
      <c r="F24" s="23">
        <v>0.98019999999999996</v>
      </c>
      <c r="G24" s="78">
        <v>0.94850000000000001</v>
      </c>
      <c r="H24" s="94">
        <f>[1]Boys!$K$179</f>
        <v>0.97350993377483441</v>
      </c>
      <c r="I24" s="64">
        <f>[2]Girls!$K$152</f>
        <v>0.97540983606557374</v>
      </c>
      <c r="J24" s="52">
        <f>[1]All!$K$303</f>
        <v>0.97435897435897434</v>
      </c>
      <c r="K24" s="101">
        <v>0.97333333333333338</v>
      </c>
      <c r="L24" s="31">
        <v>0.98750000000000004</v>
      </c>
      <c r="M24" s="52">
        <v>0.98064516129032253</v>
      </c>
    </row>
    <row r="25" spans="1:13" x14ac:dyDescent="0.2">
      <c r="A25" s="127"/>
      <c r="B25" s="67">
        <v>67</v>
      </c>
      <c r="C25" s="5">
        <v>91</v>
      </c>
      <c r="D25" s="79">
        <v>158</v>
      </c>
      <c r="E25" s="67">
        <v>122</v>
      </c>
      <c r="F25" s="5">
        <v>99</v>
      </c>
      <c r="G25" s="79">
        <v>221</v>
      </c>
      <c r="H25" s="95">
        <f>[1]Boys!$J$179</f>
        <v>147</v>
      </c>
      <c r="I25" s="60">
        <f>[2]Girls!$J$152</f>
        <v>119</v>
      </c>
      <c r="J25" s="53">
        <f>[1]All!$J$303</f>
        <v>266</v>
      </c>
      <c r="K25" s="95">
        <v>146</v>
      </c>
      <c r="L25" s="32">
        <v>158</v>
      </c>
      <c r="M25" s="53">
        <v>304</v>
      </c>
    </row>
    <row r="26" spans="1:13" x14ac:dyDescent="0.2">
      <c r="A26" s="126" t="s">
        <v>17</v>
      </c>
      <c r="B26" s="81">
        <v>0.4355</v>
      </c>
      <c r="C26" s="21">
        <v>0.59419999999999995</v>
      </c>
      <c r="D26" s="76">
        <v>0.51910000000000001</v>
      </c>
      <c r="E26" s="81">
        <v>0.37119999999999997</v>
      </c>
      <c r="F26" s="21">
        <v>0.57420000000000004</v>
      </c>
      <c r="G26" s="76">
        <v>0.4592</v>
      </c>
      <c r="H26" s="96">
        <f>[1]Boys!$K$178</f>
        <v>0.48344370860927155</v>
      </c>
      <c r="I26" s="33">
        <f>[2]Girls!$K$151</f>
        <v>0.48360655737704916</v>
      </c>
      <c r="J26" s="54">
        <f>[1]All!$K$302</f>
        <v>0.48351648351648352</v>
      </c>
      <c r="K26" s="96">
        <v>0.52</v>
      </c>
      <c r="L26" s="33">
        <v>0.53125</v>
      </c>
      <c r="M26" s="54">
        <v>0.52580645161290318</v>
      </c>
    </row>
    <row r="27" spans="1:13" x14ac:dyDescent="0.2">
      <c r="A27" s="127"/>
      <c r="B27" s="73">
        <v>54</v>
      </c>
      <c r="C27" s="19">
        <v>82</v>
      </c>
      <c r="D27" s="74">
        <v>136</v>
      </c>
      <c r="E27" s="73">
        <v>49</v>
      </c>
      <c r="F27" s="19">
        <v>58</v>
      </c>
      <c r="G27" s="74">
        <v>107</v>
      </c>
      <c r="H27" s="97">
        <f>[1]Boys!$J$178</f>
        <v>73</v>
      </c>
      <c r="I27" s="61">
        <f>[2]Girls!$J$151</f>
        <v>59</v>
      </c>
      <c r="J27" s="55">
        <f>[1]All!$J$302</f>
        <v>132</v>
      </c>
      <c r="K27" s="97">
        <v>78</v>
      </c>
      <c r="L27" s="34">
        <v>85</v>
      </c>
      <c r="M27" s="55">
        <v>163</v>
      </c>
    </row>
    <row r="28" spans="1:13" x14ac:dyDescent="0.2">
      <c r="A28" s="128" t="s">
        <v>12</v>
      </c>
      <c r="B28" s="81">
        <v>0.5081</v>
      </c>
      <c r="C28" s="21">
        <v>0.49280000000000002</v>
      </c>
      <c r="D28" s="76">
        <v>0.5</v>
      </c>
      <c r="E28" s="81">
        <v>0.73480000000000001</v>
      </c>
      <c r="F28" s="21">
        <v>0.75239999999999996</v>
      </c>
      <c r="G28" s="76">
        <v>0.74250000000000005</v>
      </c>
      <c r="H28" s="92">
        <f>[1]Boys!$K$180</f>
        <v>0.7814569536423841</v>
      </c>
      <c r="I28" s="26">
        <f>[2]Girls!$K$153</f>
        <v>0.79508196721311475</v>
      </c>
      <c r="J28" s="56">
        <f>[1]All!$K$304</f>
        <v>0.78754578754578752</v>
      </c>
      <c r="K28" s="102">
        <v>0.78666666666666663</v>
      </c>
      <c r="L28" s="27">
        <v>0.81874999999999998</v>
      </c>
      <c r="M28" s="56">
        <v>0.8032258064516129</v>
      </c>
    </row>
    <row r="29" spans="1:13" x14ac:dyDescent="0.2">
      <c r="A29" s="129"/>
      <c r="B29" s="73">
        <v>63</v>
      </c>
      <c r="C29" s="19">
        <v>68</v>
      </c>
      <c r="D29" s="74">
        <v>131</v>
      </c>
      <c r="E29" s="73">
        <v>97</v>
      </c>
      <c r="F29" s="19">
        <v>76</v>
      </c>
      <c r="G29" s="74">
        <v>173</v>
      </c>
      <c r="H29" s="89">
        <f>[1]Boys!$J$180</f>
        <v>118</v>
      </c>
      <c r="I29" s="59">
        <f>[2]Girls!$J$153</f>
        <v>97</v>
      </c>
      <c r="J29" s="57">
        <f>[1]All!$J$304</f>
        <v>215</v>
      </c>
      <c r="K29" s="98">
        <v>118</v>
      </c>
      <c r="L29" s="35">
        <v>131</v>
      </c>
      <c r="M29" s="30">
        <v>249</v>
      </c>
    </row>
    <row r="30" spans="1:13" x14ac:dyDescent="0.2">
      <c r="A30" s="128" t="s">
        <v>13</v>
      </c>
      <c r="B30" s="81">
        <v>2.4199999999999999E-2</v>
      </c>
      <c r="C30" s="21">
        <v>0.1159</v>
      </c>
      <c r="D30" s="76">
        <v>7.2499999999999995E-2</v>
      </c>
      <c r="E30" s="81">
        <v>0</v>
      </c>
      <c r="F30" s="21">
        <v>9.9000000000000008E-3</v>
      </c>
      <c r="G30" s="76">
        <v>4.3E-3</v>
      </c>
      <c r="H30" s="92">
        <f>[1]Boys!$K$183</f>
        <v>0</v>
      </c>
      <c r="I30" s="15">
        <f>[2]Girls!$K$156</f>
        <v>8.1967213114754103E-3</v>
      </c>
      <c r="J30" s="46">
        <f>[1]All!$K$307</f>
        <v>3.663003663003663E-3</v>
      </c>
      <c r="K30" s="92">
        <v>7.3333333333333334E-2</v>
      </c>
      <c r="L30" s="15">
        <v>0.15</v>
      </c>
      <c r="M30" s="46">
        <v>0.11290322580645161</v>
      </c>
    </row>
    <row r="31" spans="1:13" x14ac:dyDescent="0.2">
      <c r="A31" s="129"/>
      <c r="B31" s="73">
        <v>3</v>
      </c>
      <c r="C31" s="19">
        <v>16</v>
      </c>
      <c r="D31" s="74">
        <v>19</v>
      </c>
      <c r="E31" s="73">
        <v>0</v>
      </c>
      <c r="F31" s="19">
        <v>1</v>
      </c>
      <c r="G31" s="74">
        <v>1</v>
      </c>
      <c r="H31" s="98">
        <f>[1]Boys!$J$183</f>
        <v>0</v>
      </c>
      <c r="I31" s="35">
        <f>[2]Girls!$J$156</f>
        <v>1</v>
      </c>
      <c r="J31" s="30">
        <f>[1]All!$J$307</f>
        <v>1</v>
      </c>
      <c r="K31" s="98">
        <v>11</v>
      </c>
      <c r="L31" s="35">
        <v>24</v>
      </c>
      <c r="M31" s="30">
        <v>35</v>
      </c>
    </row>
    <row r="32" spans="1:13" x14ac:dyDescent="0.2">
      <c r="A32" s="112"/>
      <c r="B32" s="83"/>
      <c r="C32" s="37"/>
      <c r="D32" s="84"/>
      <c r="E32" s="83"/>
      <c r="F32" s="37"/>
      <c r="G32" s="84"/>
      <c r="H32" s="99"/>
      <c r="I32" s="36"/>
      <c r="J32" s="43"/>
      <c r="K32" s="99"/>
      <c r="L32" s="36"/>
      <c r="M32" s="43"/>
    </row>
    <row r="33" spans="1:13" ht="13.5" thickBot="1" x14ac:dyDescent="0.25">
      <c r="A33" s="113" t="s">
        <v>14</v>
      </c>
      <c r="B33" s="114">
        <v>433.66</v>
      </c>
      <c r="C33" s="115">
        <v>478.26</v>
      </c>
      <c r="D33" s="116">
        <v>457.15</v>
      </c>
      <c r="E33" s="114">
        <v>405.8</v>
      </c>
      <c r="F33" s="115">
        <v>477.14</v>
      </c>
      <c r="G33" s="116">
        <v>438.32</v>
      </c>
      <c r="H33" s="117">
        <f>[1]Boys!$J$177</f>
        <v>464.43046357615896</v>
      </c>
      <c r="I33" s="118">
        <f>[2]Girls!$J$150</f>
        <v>478.8360655737705</v>
      </c>
      <c r="J33" s="119">
        <f>[1]All!$J$301</f>
        <v>471.86630036630038</v>
      </c>
      <c r="K33" s="117">
        <v>451.33666666666664</v>
      </c>
      <c r="L33" s="118">
        <v>500.17249999999996</v>
      </c>
      <c r="M33" s="119">
        <v>472.12935483870979</v>
      </c>
    </row>
    <row r="34" spans="1:13" ht="18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3" x14ac:dyDescent="0.2">
      <c r="A35" s="66"/>
    </row>
  </sheetData>
  <mergeCells count="12">
    <mergeCell ref="A30:A31"/>
    <mergeCell ref="A14:A15"/>
    <mergeCell ref="A22:A23"/>
    <mergeCell ref="A24:A25"/>
    <mergeCell ref="A26:A27"/>
    <mergeCell ref="A28:A29"/>
    <mergeCell ref="A1:M1"/>
    <mergeCell ref="A3:M3"/>
    <mergeCell ref="K5:M5"/>
    <mergeCell ref="H5:J5"/>
    <mergeCell ref="E5:G5"/>
    <mergeCell ref="B5:D5"/>
  </mergeCells>
  <pageMargins left="0.27559055118110237" right="0.27559055118110237" top="0.47244094488188981" bottom="0.39370078740157483" header="0.1968503937007874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Paignton Community &amp; Sports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Paignton Community &amp; Sports College</dc:creator>
  <cp:lastModifiedBy>Caroline Reader</cp:lastModifiedBy>
  <cp:lastPrinted>2013-12-17T07:42:43Z</cp:lastPrinted>
  <dcterms:created xsi:type="dcterms:W3CDTF">2011-08-24T13:12:31Z</dcterms:created>
  <dcterms:modified xsi:type="dcterms:W3CDTF">2013-12-17T07:51:21Z</dcterms:modified>
</cp:coreProperties>
</file>